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35" windowHeight="813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E8" i="1"/>
  <c r="E9"/>
  <c r="E15"/>
  <c r="E16"/>
  <c r="E17"/>
  <c r="E18"/>
  <c r="E21"/>
  <c r="E26"/>
  <c r="E27"/>
  <c r="E28"/>
  <c r="E29"/>
  <c r="E30"/>
  <c r="E31"/>
  <c r="E32"/>
  <c r="E33"/>
  <c r="E7"/>
  <c r="D25"/>
  <c r="C25" s="1"/>
  <c r="E25" s="1"/>
  <c r="D24"/>
  <c r="C24"/>
  <c r="E24" s="1"/>
  <c r="D23"/>
  <c r="C23" s="1"/>
  <c r="E23" s="1"/>
  <c r="D22"/>
  <c r="C22" s="1"/>
  <c r="E22" s="1"/>
  <c r="C20"/>
  <c r="E20" s="1"/>
  <c r="C19"/>
  <c r="E19" s="1"/>
  <c r="C14"/>
  <c r="E14" s="1"/>
  <c r="C13"/>
  <c r="E13" s="1"/>
  <c r="C12"/>
  <c r="E12" s="1"/>
  <c r="C11"/>
  <c r="E11" s="1"/>
  <c r="C10"/>
  <c r="E10" s="1"/>
  <c r="C34" l="1"/>
  <c r="E34" s="1"/>
</calcChain>
</file>

<file path=xl/sharedStrings.xml><?xml version="1.0" encoding="utf-8"?>
<sst xmlns="http://schemas.openxmlformats.org/spreadsheetml/2006/main" count="39" uniqueCount="39">
  <si>
    <t>№ кв.</t>
  </si>
  <si>
    <t>ФИО собственника</t>
  </si>
  <si>
    <t>Доля в праве на квартиру,   %</t>
  </si>
  <si>
    <t>Доля в праве  общей собственности (общего иму-щества), %</t>
  </si>
  <si>
    <t>Лагутин Андрей Михайлович</t>
  </si>
  <si>
    <t>Легецкая Елена Петровна</t>
  </si>
  <si>
    <t>Поликарпова Галина Филлиповна</t>
  </si>
  <si>
    <t>Шавров Олег Анатольевич</t>
  </si>
  <si>
    <t>Сабельников Андрей Анатольевич</t>
  </si>
  <si>
    <t>Туманова Екатерина Анатольевна</t>
  </si>
  <si>
    <t>Божевский Дмитрий Сергеевич</t>
  </si>
  <si>
    <t>Божевская Людмила Равильевна</t>
  </si>
  <si>
    <t>Епифанов Дмитрий Владимирович</t>
  </si>
  <si>
    <t>Хухлина Елена Геннадьевна</t>
  </si>
  <si>
    <t>Щепилов Александр Ильич</t>
  </si>
  <si>
    <t xml:space="preserve">Азизова Татьяна Николаевна </t>
  </si>
  <si>
    <t>Генбачёв Юрий Борисович</t>
  </si>
  <si>
    <t>Тихонова Эльвира Анатольевна</t>
  </si>
  <si>
    <t>Отливаников Сергей Анатольевич</t>
  </si>
  <si>
    <t>Кудрявцева Татьяна Анатольевна</t>
  </si>
  <si>
    <t>Бобрышев Вячеслав Сергеевич</t>
  </si>
  <si>
    <t>Бобрышева Светлана Николаевна</t>
  </si>
  <si>
    <t>Колесников Александр Игоревич</t>
  </si>
  <si>
    <t>Сергиенко Любовь Георгиевна</t>
  </si>
  <si>
    <t>Петров Евгений Николаевич</t>
  </si>
  <si>
    <t>Прянишников Дмитрий Вадимович</t>
  </si>
  <si>
    <t>Кочнева Инга Владиславовна</t>
  </si>
  <si>
    <t>Генбачёв Юрий Юрьевич</t>
  </si>
  <si>
    <t>ВСЕГО 1Г: 30 собст.</t>
  </si>
  <si>
    <t>Площадь, м² по свидетельству на право собственности</t>
  </si>
  <si>
    <r>
      <t>21</t>
    </r>
    <r>
      <rPr>
        <sz val="9"/>
        <rFont val="Times New Roman"/>
        <family val="1"/>
        <charset val="204"/>
      </rPr>
      <t>м</t>
    </r>
  </si>
  <si>
    <t>Подпись</t>
  </si>
  <si>
    <t>д.1Г</t>
  </si>
  <si>
    <t xml:space="preserve">РЕЕСТР </t>
  </si>
  <si>
    <t>собственников МКД по адресу: МО, г.Красногорск, д.1Г</t>
  </si>
  <si>
    <t>заключивших договор управления с 01.05.2015г.</t>
  </si>
  <si>
    <t>Жилин Роман Алексеевич</t>
  </si>
  <si>
    <t>Карпухина Елена Владимировна</t>
  </si>
  <si>
    <t>Чернова Наталья Алексеевна</t>
  </si>
</sst>
</file>

<file path=xl/styles.xml><?xml version="1.0" encoding="utf-8"?>
<styleSheet xmlns="http://schemas.openxmlformats.org/spreadsheetml/2006/main">
  <numFmts count="2">
    <numFmt numFmtId="164" formatCode="#,##0.0"/>
    <numFmt numFmtId="166" formatCode="0&quot;/2&quot;"/>
  </numFmts>
  <fonts count="1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horizontal="left"/>
    </xf>
  </cellStyleXfs>
  <cellXfs count="33">
    <xf numFmtId="0" fontId="0" fillId="0" borderId="0" xfId="0"/>
    <xf numFmtId="0" fontId="2" fillId="0" borderId="0" xfId="0" applyFont="1"/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left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1" fontId="7" fillId="2" borderId="1" xfId="1" applyNumberFormat="1" applyFont="1" applyFill="1" applyBorder="1" applyAlignment="1">
      <alignment horizontal="center" vertical="center" wrapText="1"/>
    </xf>
    <xf numFmtId="4" fontId="7" fillId="2" borderId="1" xfId="1" applyNumberFormat="1" applyFont="1" applyFill="1" applyBorder="1" applyAlignment="1">
      <alignment horizontal="center" vertical="center"/>
    </xf>
    <xf numFmtId="164" fontId="9" fillId="2" borderId="1" xfId="1" applyNumberFormat="1" applyFont="1" applyFill="1" applyBorder="1" applyAlignment="1">
      <alignment horizontal="right" vertical="center" indent="1"/>
    </xf>
    <xf numFmtId="4" fontId="9" fillId="2" borderId="1" xfId="1" applyNumberFormat="1" applyFont="1" applyFill="1" applyBorder="1" applyAlignment="1">
      <alignment horizontal="right" vertical="center" indent="1"/>
    </xf>
    <xf numFmtId="4" fontId="9" fillId="2" borderId="1" xfId="1" applyNumberFormat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9" fillId="2" borderId="1" xfId="1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6" fillId="2" borderId="2" xfId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1" xfId="0" applyFont="1" applyBorder="1"/>
    <xf numFmtId="0" fontId="3" fillId="0" borderId="1" xfId="0" applyFont="1" applyBorder="1"/>
    <xf numFmtId="0" fontId="4" fillId="0" borderId="1" xfId="0" applyFont="1" applyBorder="1"/>
    <xf numFmtId="4" fontId="10" fillId="0" borderId="1" xfId="1" applyNumberFormat="1" applyFont="1" applyFill="1" applyBorder="1" applyAlignment="1">
      <alignment horizontal="right" vertical="center" indent="1"/>
    </xf>
    <xf numFmtId="2" fontId="10" fillId="2" borderId="1" xfId="1" applyNumberFormat="1" applyFont="1" applyFill="1" applyBorder="1" applyAlignment="1" applyProtection="1">
      <alignment horizontal="right" vertical="center" wrapText="1" indent="1"/>
      <protection locked="0"/>
    </xf>
    <xf numFmtId="1" fontId="10" fillId="2" borderId="1" xfId="1" applyNumberFormat="1" applyFont="1" applyFill="1" applyBorder="1" applyAlignment="1" applyProtection="1">
      <alignment horizontal="right" vertical="center" wrapText="1" indent="1"/>
      <protection locked="0"/>
    </xf>
    <xf numFmtId="0" fontId="10" fillId="2" borderId="1" xfId="1" applyFont="1" applyFill="1" applyBorder="1" applyAlignment="1" applyProtection="1">
      <alignment horizontal="right" vertical="center" wrapText="1" indent="1"/>
      <protection locked="0"/>
    </xf>
    <xf numFmtId="166" fontId="10" fillId="2" borderId="1" xfId="1" applyNumberFormat="1" applyFont="1" applyFill="1" applyBorder="1" applyAlignment="1" applyProtection="1">
      <alignment horizontal="right" vertical="center" wrapText="1" indent="1"/>
      <protection locked="0"/>
    </xf>
    <xf numFmtId="12" fontId="10" fillId="2" borderId="1" xfId="1" applyNumberFormat="1" applyFont="1" applyFill="1" applyBorder="1" applyAlignment="1" applyProtection="1">
      <alignment horizontal="right" vertical="center" wrapText="1" indent="1"/>
      <protection locked="0"/>
    </xf>
    <xf numFmtId="0" fontId="10" fillId="2" borderId="1" xfId="1" applyFont="1" applyFill="1" applyBorder="1" applyAlignment="1" applyProtection="1">
      <alignment horizontal="left" vertical="center" wrapText="1" inden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>
      <selection activeCell="H32" sqref="H32"/>
    </sheetView>
  </sheetViews>
  <sheetFormatPr defaultRowHeight="15"/>
  <cols>
    <col min="1" max="1" width="5.7109375" customWidth="1"/>
    <col min="2" max="2" width="37.5703125" customWidth="1"/>
    <col min="3" max="3" width="13.7109375" customWidth="1"/>
    <col min="4" max="4" width="8" customWidth="1"/>
    <col min="5" max="5" width="12.7109375" customWidth="1"/>
    <col min="6" max="6" width="13.85546875" customWidth="1"/>
  </cols>
  <sheetData>
    <row r="1" spans="1:6">
      <c r="A1" s="22" t="s">
        <v>33</v>
      </c>
      <c r="B1" s="22"/>
      <c r="C1" s="22"/>
      <c r="D1" s="22"/>
      <c r="E1" s="22"/>
      <c r="F1" s="22"/>
    </row>
    <row r="2" spans="1:6">
      <c r="A2" s="22" t="s">
        <v>34</v>
      </c>
      <c r="B2" s="22"/>
      <c r="C2" s="22"/>
      <c r="D2" s="22"/>
      <c r="E2" s="22"/>
      <c r="F2" s="22"/>
    </row>
    <row r="3" spans="1:6">
      <c r="A3" s="22" t="s">
        <v>35</v>
      </c>
      <c r="B3" s="22"/>
      <c r="C3" s="22"/>
      <c r="D3" s="22"/>
      <c r="E3" s="22"/>
      <c r="F3" s="22"/>
    </row>
    <row r="4" spans="1:6">
      <c r="A4" s="22"/>
      <c r="B4" s="22"/>
      <c r="C4" s="22"/>
      <c r="D4" s="22"/>
      <c r="E4" s="22"/>
    </row>
    <row r="5" spans="1:6" ht="78.75" customHeight="1">
      <c r="A5" s="3" t="s">
        <v>0</v>
      </c>
      <c r="B5" s="2" t="s">
        <v>1</v>
      </c>
      <c r="C5" s="4" t="s">
        <v>29</v>
      </c>
      <c r="D5" s="4" t="s">
        <v>2</v>
      </c>
      <c r="E5" s="4" t="s">
        <v>3</v>
      </c>
      <c r="F5" s="15" t="s">
        <v>31</v>
      </c>
    </row>
    <row r="6" spans="1:6" ht="15.75" customHeight="1">
      <c r="A6" s="6"/>
      <c r="B6" s="16" t="s">
        <v>32</v>
      </c>
      <c r="C6" s="8"/>
      <c r="D6" s="9"/>
      <c r="E6" s="10"/>
      <c r="F6" s="23"/>
    </row>
    <row r="7" spans="1:6" ht="15.75" customHeight="1">
      <c r="A7" s="5">
        <v>1</v>
      </c>
      <c r="B7" s="32" t="s">
        <v>5</v>
      </c>
      <c r="C7" s="27">
        <v>107.9</v>
      </c>
      <c r="D7" s="28">
        <v>1</v>
      </c>
      <c r="E7" s="26">
        <f>SUM(C7*100/2690.8)</f>
        <v>4.0099598632376985</v>
      </c>
      <c r="F7" s="24">
        <v>4.01</v>
      </c>
    </row>
    <row r="8" spans="1:6" ht="15.75" customHeight="1">
      <c r="A8" s="5">
        <v>2</v>
      </c>
      <c r="B8" s="32" t="s">
        <v>6</v>
      </c>
      <c r="C8" s="27">
        <v>71.3</v>
      </c>
      <c r="D8" s="29">
        <v>1</v>
      </c>
      <c r="E8" s="26">
        <f t="shared" ref="E8:E34" si="0">SUM(C8*100/2690.8)</f>
        <v>2.649769585253456</v>
      </c>
      <c r="F8" s="24">
        <v>2.65</v>
      </c>
    </row>
    <row r="9" spans="1:6" ht="15.75" customHeight="1">
      <c r="A9" s="5">
        <v>3</v>
      </c>
      <c r="B9" s="32" t="s">
        <v>7</v>
      </c>
      <c r="C9" s="27">
        <v>97.5</v>
      </c>
      <c r="D9" s="28">
        <v>1</v>
      </c>
      <c r="E9" s="26">
        <f t="shared" si="0"/>
        <v>3.6234577077449082</v>
      </c>
      <c r="F9" s="24">
        <v>3.62</v>
      </c>
    </row>
    <row r="10" spans="1:6" ht="15.75" customHeight="1">
      <c r="A10" s="17">
        <v>4</v>
      </c>
      <c r="B10" s="32" t="s">
        <v>8</v>
      </c>
      <c r="C10" s="27">
        <f>121.9/2</f>
        <v>60.95</v>
      </c>
      <c r="D10" s="30">
        <v>0.5</v>
      </c>
      <c r="E10" s="26">
        <f t="shared" si="0"/>
        <v>2.2651256132005351</v>
      </c>
      <c r="F10" s="24"/>
    </row>
    <row r="11" spans="1:6" ht="15.75" customHeight="1">
      <c r="A11" s="17"/>
      <c r="B11" s="32" t="s">
        <v>9</v>
      </c>
      <c r="C11" s="27">
        <f>121.9/2</f>
        <v>60.95</v>
      </c>
      <c r="D11" s="31">
        <v>0.5</v>
      </c>
      <c r="E11" s="26">
        <f t="shared" si="0"/>
        <v>2.2651256132005351</v>
      </c>
      <c r="F11" s="24"/>
    </row>
    <row r="12" spans="1:6" ht="15.75" customHeight="1">
      <c r="A12" s="17">
        <v>5</v>
      </c>
      <c r="B12" s="32" t="s">
        <v>10</v>
      </c>
      <c r="C12" s="27">
        <f>71.3/2</f>
        <v>35.65</v>
      </c>
      <c r="D12" s="31">
        <v>0.5</v>
      </c>
      <c r="E12" s="26">
        <f t="shared" si="0"/>
        <v>1.324884792626728</v>
      </c>
      <c r="F12" s="24">
        <v>1.32</v>
      </c>
    </row>
    <row r="13" spans="1:6" ht="15.75" customHeight="1">
      <c r="A13" s="17"/>
      <c r="B13" s="32" t="s">
        <v>11</v>
      </c>
      <c r="C13" s="27">
        <f>71.3/2</f>
        <v>35.65</v>
      </c>
      <c r="D13" s="31">
        <v>0.5</v>
      </c>
      <c r="E13" s="26">
        <f t="shared" si="0"/>
        <v>1.324884792626728</v>
      </c>
      <c r="F13" s="24">
        <v>1.32</v>
      </c>
    </row>
    <row r="14" spans="1:6" ht="15.75" customHeight="1">
      <c r="A14" s="5">
        <v>6.13</v>
      </c>
      <c r="B14" s="32" t="s">
        <v>12</v>
      </c>
      <c r="C14" s="27">
        <f>72.9+72.6</f>
        <v>145.5</v>
      </c>
      <c r="D14" s="28">
        <v>1</v>
      </c>
      <c r="E14" s="26">
        <f t="shared" si="0"/>
        <v>5.4073138100193248</v>
      </c>
      <c r="F14" s="24"/>
    </row>
    <row r="15" spans="1:6" ht="15.75" customHeight="1">
      <c r="A15" s="5">
        <v>7</v>
      </c>
      <c r="B15" s="32" t="s">
        <v>13</v>
      </c>
      <c r="C15" s="27">
        <v>178.5</v>
      </c>
      <c r="D15" s="28">
        <v>1</v>
      </c>
      <c r="E15" s="26">
        <f t="shared" si="0"/>
        <v>6.6337148803329864</v>
      </c>
      <c r="F15" s="24">
        <v>2.58</v>
      </c>
    </row>
    <row r="16" spans="1:6" ht="15.75" customHeight="1">
      <c r="A16" s="14">
        <v>8</v>
      </c>
      <c r="B16" s="32" t="s">
        <v>4</v>
      </c>
      <c r="C16" s="27">
        <v>249.8</v>
      </c>
      <c r="D16" s="31">
        <v>1</v>
      </c>
      <c r="E16" s="26">
        <f t="shared" si="0"/>
        <v>9.2834844655864419</v>
      </c>
      <c r="F16" s="24">
        <v>9.2799999999999994</v>
      </c>
    </row>
    <row r="17" spans="1:6" ht="15.75" customHeight="1">
      <c r="A17" s="5">
        <v>9</v>
      </c>
      <c r="B17" s="32" t="s">
        <v>14</v>
      </c>
      <c r="C17" s="27">
        <v>175</v>
      </c>
      <c r="D17" s="28">
        <v>1</v>
      </c>
      <c r="E17" s="26">
        <f t="shared" si="0"/>
        <v>6.503642039542143</v>
      </c>
      <c r="F17" s="24">
        <v>6.5</v>
      </c>
    </row>
    <row r="18" spans="1:6" ht="15.75" customHeight="1">
      <c r="A18" s="5">
        <v>10</v>
      </c>
      <c r="B18" s="32" t="s">
        <v>15</v>
      </c>
      <c r="C18" s="27">
        <v>139.30000000000001</v>
      </c>
      <c r="D18" s="28">
        <v>1</v>
      </c>
      <c r="E18" s="26">
        <f t="shared" si="0"/>
        <v>5.1768990634755463</v>
      </c>
      <c r="F18" s="24">
        <v>5.18</v>
      </c>
    </row>
    <row r="19" spans="1:6" ht="15.75" customHeight="1">
      <c r="A19" s="18">
        <v>11</v>
      </c>
      <c r="B19" s="32" t="s">
        <v>16</v>
      </c>
      <c r="C19" s="27">
        <f>83.7*D19</f>
        <v>41.85</v>
      </c>
      <c r="D19" s="31">
        <v>0.5</v>
      </c>
      <c r="E19" s="26">
        <f t="shared" si="0"/>
        <v>1.5552995391705069</v>
      </c>
      <c r="F19" s="24">
        <v>2.56</v>
      </c>
    </row>
    <row r="20" spans="1:6" ht="15.75" customHeight="1">
      <c r="A20" s="19"/>
      <c r="B20" s="32" t="s">
        <v>27</v>
      </c>
      <c r="C20" s="27">
        <f>83.7*D20</f>
        <v>41.85</v>
      </c>
      <c r="D20" s="31">
        <v>0.5</v>
      </c>
      <c r="E20" s="26">
        <f t="shared" si="0"/>
        <v>1.5552995391705069</v>
      </c>
      <c r="F20" s="24">
        <v>1.56</v>
      </c>
    </row>
    <row r="21" spans="1:6" ht="15.75" customHeight="1">
      <c r="A21" s="5">
        <v>12</v>
      </c>
      <c r="B21" s="32" t="s">
        <v>17</v>
      </c>
      <c r="C21" s="27">
        <v>109.2</v>
      </c>
      <c r="D21" s="28">
        <v>1</v>
      </c>
      <c r="E21" s="26">
        <f t="shared" si="0"/>
        <v>4.0582726326742975</v>
      </c>
      <c r="F21" s="24">
        <v>4.0599999999999996</v>
      </c>
    </row>
    <row r="22" spans="1:6" ht="15.75" customHeight="1">
      <c r="A22" s="18">
        <v>14</v>
      </c>
      <c r="B22" s="32" t="s">
        <v>18</v>
      </c>
      <c r="C22" s="27">
        <f>105.1*D22</f>
        <v>35.033333333333331</v>
      </c>
      <c r="D22" s="31">
        <f>1/3</f>
        <v>0.33333333333333331</v>
      </c>
      <c r="E22" s="26">
        <f t="shared" si="0"/>
        <v>1.3019671968683413</v>
      </c>
      <c r="F22" s="24">
        <v>1.3</v>
      </c>
    </row>
    <row r="23" spans="1:6" ht="15.75" customHeight="1">
      <c r="A23" s="21"/>
      <c r="B23" s="32" t="s">
        <v>19</v>
      </c>
      <c r="C23" s="27">
        <f>105.1*D23</f>
        <v>70.066666666666663</v>
      </c>
      <c r="D23" s="31">
        <f>2/3</f>
        <v>0.66666666666666663</v>
      </c>
      <c r="E23" s="26">
        <f t="shared" si="0"/>
        <v>2.6039343937366826</v>
      </c>
      <c r="F23" s="24">
        <v>2.6</v>
      </c>
    </row>
    <row r="24" spans="1:6" ht="15.75" customHeight="1">
      <c r="A24" s="17">
        <v>15</v>
      </c>
      <c r="B24" s="32" t="s">
        <v>20</v>
      </c>
      <c r="C24" s="27">
        <f>86.1*D24</f>
        <v>43.05</v>
      </c>
      <c r="D24" s="31">
        <f>1/2</f>
        <v>0.5</v>
      </c>
      <c r="E24" s="26">
        <f t="shared" si="0"/>
        <v>1.5998959417273673</v>
      </c>
      <c r="F24" s="24"/>
    </row>
    <row r="25" spans="1:6" ht="15.75" customHeight="1">
      <c r="A25" s="17"/>
      <c r="B25" s="32" t="s">
        <v>21</v>
      </c>
      <c r="C25" s="27">
        <f>86.1*D25</f>
        <v>43.05</v>
      </c>
      <c r="D25" s="31">
        <f>1/2</f>
        <v>0.5</v>
      </c>
      <c r="E25" s="26">
        <f t="shared" si="0"/>
        <v>1.5998959417273673</v>
      </c>
      <c r="F25" s="24"/>
    </row>
    <row r="26" spans="1:6" ht="15.75" customHeight="1">
      <c r="A26" s="5">
        <v>16</v>
      </c>
      <c r="B26" s="32" t="s">
        <v>22</v>
      </c>
      <c r="C26" s="27">
        <v>98.2</v>
      </c>
      <c r="D26" s="28">
        <v>1</v>
      </c>
      <c r="E26" s="26">
        <f t="shared" si="0"/>
        <v>3.6494722759030771</v>
      </c>
      <c r="F26" s="24">
        <v>2.65</v>
      </c>
    </row>
    <row r="27" spans="1:6" ht="15.75" customHeight="1">
      <c r="A27" s="5">
        <v>17</v>
      </c>
      <c r="B27" s="32" t="s">
        <v>23</v>
      </c>
      <c r="C27" s="27">
        <v>72.599999999999994</v>
      </c>
      <c r="D27" s="28">
        <v>1</v>
      </c>
      <c r="E27" s="26">
        <f t="shared" si="0"/>
        <v>2.6980823546900545</v>
      </c>
      <c r="F27" s="24">
        <v>2.7</v>
      </c>
    </row>
    <row r="28" spans="1:6" ht="15.75" customHeight="1">
      <c r="A28" s="5">
        <v>18</v>
      </c>
      <c r="B28" s="32" t="s">
        <v>24</v>
      </c>
      <c r="C28" s="27">
        <v>185.3</v>
      </c>
      <c r="D28" s="28">
        <v>1</v>
      </c>
      <c r="E28" s="26">
        <f t="shared" si="0"/>
        <v>6.8864278281551954</v>
      </c>
      <c r="F28" s="24">
        <v>6.89</v>
      </c>
    </row>
    <row r="29" spans="1:6" ht="15.75" customHeight="1">
      <c r="A29" s="5">
        <v>19</v>
      </c>
      <c r="B29" s="32" t="s">
        <v>36</v>
      </c>
      <c r="C29" s="27">
        <v>99.3</v>
      </c>
      <c r="D29" s="28">
        <v>1</v>
      </c>
      <c r="E29" s="26">
        <f t="shared" si="0"/>
        <v>3.6903523115801988</v>
      </c>
      <c r="F29" s="24">
        <v>3.69</v>
      </c>
    </row>
    <row r="30" spans="1:6" ht="15.75" customHeight="1">
      <c r="A30" s="5">
        <v>20</v>
      </c>
      <c r="B30" s="32" t="s">
        <v>37</v>
      </c>
      <c r="C30" s="27">
        <v>125.3</v>
      </c>
      <c r="D30" s="28">
        <v>1</v>
      </c>
      <c r="E30" s="26">
        <f t="shared" si="0"/>
        <v>4.6566077003121746</v>
      </c>
      <c r="F30" s="24">
        <v>4.66</v>
      </c>
    </row>
    <row r="31" spans="1:6" ht="15.75" customHeight="1">
      <c r="A31" s="5">
        <v>21</v>
      </c>
      <c r="B31" s="32" t="s">
        <v>25</v>
      </c>
      <c r="C31" s="27">
        <v>112.8</v>
      </c>
      <c r="D31" s="29">
        <v>1</v>
      </c>
      <c r="E31" s="26">
        <f t="shared" si="0"/>
        <v>4.1920618403448788</v>
      </c>
      <c r="F31" s="24"/>
    </row>
    <row r="32" spans="1:6" ht="15.75" customHeight="1">
      <c r="A32" s="5" t="s">
        <v>30</v>
      </c>
      <c r="B32" s="32" t="s">
        <v>38</v>
      </c>
      <c r="C32" s="27">
        <v>74.599999999999994</v>
      </c>
      <c r="D32" s="28">
        <v>1</v>
      </c>
      <c r="E32" s="26">
        <f t="shared" si="0"/>
        <v>2.772409692284822</v>
      </c>
      <c r="F32" s="24">
        <v>2.77</v>
      </c>
    </row>
    <row r="33" spans="1:6" ht="15.75" customHeight="1">
      <c r="A33" s="5">
        <v>22</v>
      </c>
      <c r="B33" s="32" t="s">
        <v>26</v>
      </c>
      <c r="C33" s="27">
        <v>180.6</v>
      </c>
      <c r="D33" s="29">
        <v>1</v>
      </c>
      <c r="E33" s="26">
        <f t="shared" si="0"/>
        <v>6.7117585848074919</v>
      </c>
      <c r="F33" s="24"/>
    </row>
    <row r="34" spans="1:6" ht="15.75" customHeight="1">
      <c r="A34" s="6"/>
      <c r="B34" s="7" t="s">
        <v>28</v>
      </c>
      <c r="C34" s="8">
        <f>SUM(C7:C33)</f>
        <v>2690.7999999999997</v>
      </c>
      <c r="D34" s="9"/>
      <c r="E34" s="26">
        <f t="shared" si="0"/>
        <v>100</v>
      </c>
      <c r="F34" s="25">
        <v>71.900000000000006</v>
      </c>
    </row>
    <row r="35" spans="1:6" ht="22.5" customHeight="1">
      <c r="A35" s="20"/>
      <c r="B35" s="20"/>
      <c r="C35" s="11"/>
      <c r="D35" s="12"/>
      <c r="E35" s="13"/>
      <c r="F35" s="25"/>
    </row>
    <row r="37" spans="1:6">
      <c r="A37" s="1"/>
      <c r="B37" s="1"/>
      <c r="C37" s="1"/>
      <c r="D37" s="1"/>
      <c r="E37" s="1"/>
    </row>
    <row r="38" spans="1:6">
      <c r="A38" s="1"/>
      <c r="B38" s="1"/>
      <c r="C38" s="1"/>
      <c r="D38" s="1"/>
      <c r="E38" s="1"/>
    </row>
  </sheetData>
  <mergeCells count="10">
    <mergeCell ref="A4:E4"/>
    <mergeCell ref="A1:F1"/>
    <mergeCell ref="A2:F2"/>
    <mergeCell ref="A3:F3"/>
    <mergeCell ref="A10:A11"/>
    <mergeCell ref="A35:B35"/>
    <mergeCell ref="A19:A20"/>
    <mergeCell ref="A12:A13"/>
    <mergeCell ref="A22:A23"/>
    <mergeCell ref="A24:A25"/>
  </mergeCells>
  <pageMargins left="0.59055118110236227" right="3.937007874015748E-2" top="0.19685039370078741" bottom="0.15748031496062992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WORK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MainUser</dc:creator>
  <cp:lastModifiedBy>MainUser</cp:lastModifiedBy>
  <cp:lastPrinted>2015-10-30T04:40:33Z</cp:lastPrinted>
  <dcterms:created xsi:type="dcterms:W3CDTF">2011-03-14T09:50:23Z</dcterms:created>
  <dcterms:modified xsi:type="dcterms:W3CDTF">2015-10-30T04:41:03Z</dcterms:modified>
</cp:coreProperties>
</file>